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A033F2F-A653-4432-9AF7-4646B1692CD0}" xr6:coauthVersionLast="47" xr6:coauthVersionMax="47" xr10:uidLastSave="{00000000-0000-0000-0000-000000000000}"/>
  <workbookProtection workbookAlgorithmName="SHA-512" workbookHashValue="M05c7jM/8W+Dhu5E7lMqzsjlasZsqgoBAnF6PZZ+lryMXLa5puxEtC2FhPefEHxxvF5IhM8xfTLVxC10tT3h8Q==" workbookSaltValue="70+5hefN+RGKe19vfhDabw==" workbookSpinCount="100000" lockStructure="1"/>
  <bookViews>
    <workbookView xWindow="3825" yWindow="2550" windowWidth="11970" windowHeight="8370" xr2:uid="{5123D16B-0BAD-472D-88E4-82BBE2C37235}"/>
  </bookViews>
  <sheets>
    <sheet name="SOCIA026A" sheetId="1" r:id="rId1"/>
    <sheet name="SOCIA026B" sheetId="2" r:id="rId2"/>
    <sheet name="SOCIA026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</calcChain>
</file>

<file path=xl/sharedStrings.xml><?xml version="1.0" encoding="utf-8"?>
<sst xmlns="http://schemas.openxmlformats.org/spreadsheetml/2006/main" count="185" uniqueCount="161">
  <si>
    <t>032</t>
  </si>
  <si>
    <t>026A</t>
  </si>
  <si>
    <t>Sexto Primaria A</t>
  </si>
  <si>
    <t>Science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</si>
  <si>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</si>
  <si>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</si>
  <si>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</si>
  <si>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</si>
  <si>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</si>
  <si>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</si>
  <si>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</si>
  <si>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</si>
  <si>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</si>
  <si>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</si>
  <si>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219084</t>
  </si>
  <si>
    <t>Acevedo Moreira, Marcelo</t>
  </si>
  <si>
    <t>219116</t>
  </si>
  <si>
    <t>Aldana Zeceña, Ana Victoria Ines</t>
  </si>
  <si>
    <t>221103</t>
  </si>
  <si>
    <t>Alonzo Cuellar, Valentina</t>
  </si>
  <si>
    <t>219008</t>
  </si>
  <si>
    <t>Arévalo García, Andrés Fernando</t>
  </si>
  <si>
    <t>219009</t>
  </si>
  <si>
    <t>Castellanos Varela, Montserrath</t>
  </si>
  <si>
    <t>219074</t>
  </si>
  <si>
    <t xml:space="preserve">Castillo Ovalle , María Ximena </t>
  </si>
  <si>
    <t>219012</t>
  </si>
  <si>
    <t>Cordón Hernández, Adriana Sofia</t>
  </si>
  <si>
    <t>219052</t>
  </si>
  <si>
    <t>Cuellar Arroyo, Leah Nicole</t>
  </si>
  <si>
    <t>219103</t>
  </si>
  <si>
    <t>Estrada Barrientos, Rodrigo Alejandro</t>
  </si>
  <si>
    <t>219016</t>
  </si>
  <si>
    <t>Fernández Morales, Valeria</t>
  </si>
  <si>
    <t>219017</t>
  </si>
  <si>
    <t>Flores Loy, Adrián</t>
  </si>
  <si>
    <t>219019</t>
  </si>
  <si>
    <t>Fuentes Villegas, Sofía Isabel</t>
  </si>
  <si>
    <t>219047</t>
  </si>
  <si>
    <t>González López, Bryan Ernesto</t>
  </si>
  <si>
    <t>218146</t>
  </si>
  <si>
    <t>Gutiérrez Contreras, Daniel Andrés</t>
  </si>
  <si>
    <t>225061</t>
  </si>
  <si>
    <t>Hernández García, Gloria Joanna</t>
  </si>
  <si>
    <t>220129</t>
  </si>
  <si>
    <t xml:space="preserve">Melini  Marroquín, Adriana </t>
  </si>
  <si>
    <t>219096</t>
  </si>
  <si>
    <t>Monroy Guzman, Thiago Jared</t>
  </si>
  <si>
    <t>219026</t>
  </si>
  <si>
    <t xml:space="preserve">Montiel Molina, Julian </t>
  </si>
  <si>
    <t>225077</t>
  </si>
  <si>
    <t>Pineda Pacheco, Alisson Evangeline</t>
  </si>
  <si>
    <t>219029</t>
  </si>
  <si>
    <t xml:space="preserve">Rivas Soto, Paula Kamila </t>
  </si>
  <si>
    <t>223041</t>
  </si>
  <si>
    <t>Simeón Chapot, Emmy Kristina</t>
  </si>
  <si>
    <t>219032</t>
  </si>
  <si>
    <t>Toledo Hurtado, Mateo</t>
  </si>
  <si>
    <t>224048</t>
  </si>
  <si>
    <t>Velasco González, Fátima María</t>
  </si>
  <si>
    <t>219061</t>
  </si>
  <si>
    <t>Zelada Diaz, Javier</t>
  </si>
  <si>
    <t>SOCIA026A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</si>
  <si>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</si>
  <si>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</si>
  <si>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</si>
  <si>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</si>
  <si>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</si>
  <si>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</si>
  <si>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</si>
  <si>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</si>
  <si>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</si>
  <si>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</si>
  <si>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</si>
  <si>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</si>
  <si>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</si>
  <si>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</si>
  <si>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</si>
  <si>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</si>
  <si>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</si>
  <si>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</si>
  <si>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</si>
  <si>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</si>
  <si>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</si>
  <si>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</si>
  <si>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</si>
  <si>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</si>
  <si>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</si>
  <si>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</si>
  <si>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</si>
  <si>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</si>
  <si>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</si>
  <si>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</si>
  <si>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</si>
  <si>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</si>
  <si>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</si>
  <si>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</si>
  <si>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</si>
  <si>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</si>
  <si>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</si>
  <si>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</si>
  <si>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</si>
  <si>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</si>
  <si>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</si>
  <si>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</si>
  <si>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</si>
  <si>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</si>
  <si>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</si>
  <si>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</si>
  <si>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</si>
  <si>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</si>
  <si>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SOCIA026B</t>
  </si>
  <si>
    <t>026C</t>
  </si>
  <si>
    <t>Sexto Primaria C</t>
  </si>
  <si>
    <t>223089</t>
  </si>
  <si>
    <t>Aguirre Ramos , Mía</t>
  </si>
  <si>
    <t>219112</t>
  </si>
  <si>
    <t>Argeñal Roca, Sol Ivette</t>
  </si>
  <si>
    <t>221060</t>
  </si>
  <si>
    <t>Armas Torres, Mathias Samuel</t>
  </si>
  <si>
    <t>219006</t>
  </si>
  <si>
    <t>Asturias Juárez, Marcela</t>
  </si>
  <si>
    <t>219011</t>
  </si>
  <si>
    <t>Cifuentes Miranda, Maria Fernanda</t>
  </si>
  <si>
    <t>219078</t>
  </si>
  <si>
    <t>Cruz Samayoa, Andrés Javier</t>
  </si>
  <si>
    <t>221070</t>
  </si>
  <si>
    <t>Del Cid Ramírez, Anamaría</t>
  </si>
  <si>
    <t>221066</t>
  </si>
  <si>
    <t>Garcia Leal, Pedro Emilio</t>
  </si>
  <si>
    <t>219034</t>
  </si>
  <si>
    <t>Gorriz Engelhardt, Mikel</t>
  </si>
  <si>
    <t>219054</t>
  </si>
  <si>
    <t>Hecht Matus, Stephan Nicolas</t>
  </si>
  <si>
    <t>219055</t>
  </si>
  <si>
    <t>Hernandez Alonso, Maria Renée</t>
  </si>
  <si>
    <t>219022</t>
  </si>
  <si>
    <t>López Vasquez, Sara Jimena</t>
  </si>
  <si>
    <t>219023</t>
  </si>
  <si>
    <t>Loreto Vásquez, Gianluca</t>
  </si>
  <si>
    <t>220121</t>
  </si>
  <si>
    <t>Meyer Aldana , Ian André</t>
  </si>
  <si>
    <t>219024</t>
  </si>
  <si>
    <t xml:space="preserve">Meza García, Lisbeth Paola </t>
  </si>
  <si>
    <t>219062</t>
  </si>
  <si>
    <t>Morales De León, Otto Emmanuel</t>
  </si>
  <si>
    <t>218048</t>
  </si>
  <si>
    <t>Morales Espinal, Natalia Marcela</t>
  </si>
  <si>
    <t>219076</t>
  </si>
  <si>
    <t>Paíz Rodriguez, Valeria</t>
  </si>
  <si>
    <t>219079</t>
  </si>
  <si>
    <t>Remis Mota, Mateo Andrés</t>
  </si>
  <si>
    <t>219050</t>
  </si>
  <si>
    <t xml:space="preserve">Rodas Reyes , Martín </t>
  </si>
  <si>
    <t>219105</t>
  </si>
  <si>
    <t>Román García, Thiago José</t>
  </si>
  <si>
    <t>220126</t>
  </si>
  <si>
    <t xml:space="preserve">Vásquez Payeras, Madeleine Michelle </t>
  </si>
  <si>
    <t>219083</t>
  </si>
  <si>
    <t>Yax Miranda, Aislyn Valentina</t>
  </si>
  <si>
    <t>SOCIA026C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</si>
</sst>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2D72-8DFB-481B-AF91-A170EA20AA1E}">
  <dimension ref="A1:P26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91</v>
      </c>
      <c r="E3" s="14">
        <v>72</v>
      </c>
      <c r="F3" s="14">
        <v>57</v>
      </c>
      <c r="G3" s="15"/>
      <c r="H3" s="14"/>
      <c r="I3" s="14"/>
      <c r="J3" s="14"/>
      <c r="M3" s="11">
        <f>D3+E3+F3+G3+H3</f>
        <v>220</v>
      </c>
      <c r="N3">
        <f>M3*0.17</f>
        <v>37.400000000000006</v>
      </c>
      <c r="O3">
        <f>I3*0.15</f>
        <v>0</v>
      </c>
      <c r="P3">
        <f>ROUND(N3+O3,0)</f>
        <v>37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82</v>
      </c>
      <c r="E4" s="14">
        <v>82</v>
      </c>
      <c r="F4" s="14">
        <v>95</v>
      </c>
      <c r="G4" s="15"/>
      <c r="H4" s="14"/>
      <c r="I4" s="14"/>
      <c r="J4" s="14"/>
      <c r="M4" s="11">
        <f>D4+E4+F4+G4+H4</f>
        <v>259</v>
      </c>
      <c r="N4">
        <f>M4*0.17</f>
        <v>44.03</v>
      </c>
      <c r="O4">
        <f>I4*0.15</f>
        <v>0</v>
      </c>
      <c r="P4">
        <f>ROUND(N4+O4,0)</f>
        <v>44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89</v>
      </c>
      <c r="E5" s="14">
        <v>91</v>
      </c>
      <c r="F5" s="14">
        <v>93</v>
      </c>
      <c r="G5" s="15"/>
      <c r="H5" s="14"/>
      <c r="I5" s="14"/>
      <c r="J5" s="14"/>
      <c r="M5" s="11">
        <f>D5+E5+F5+G5+H5</f>
        <v>273</v>
      </c>
      <c r="N5">
        <f>M5*0.17</f>
        <v>46.410000000000004</v>
      </c>
      <c r="O5">
        <f>I5*0.15</f>
        <v>0</v>
      </c>
      <c r="P5">
        <f>ROUND(N5+O5,0)</f>
        <v>46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96</v>
      </c>
      <c r="E6" s="14">
        <v>82</v>
      </c>
      <c r="F6" s="14">
        <v>73</v>
      </c>
      <c r="G6" s="15"/>
      <c r="H6" s="14"/>
      <c r="I6" s="14"/>
      <c r="J6" s="14"/>
      <c r="M6" s="11">
        <f>D6+E6+F6+G6+H6</f>
        <v>251</v>
      </c>
      <c r="N6">
        <f>M6*0.17</f>
        <v>42.67</v>
      </c>
      <c r="O6">
        <f>I6*0.15</f>
        <v>0</v>
      </c>
      <c r="P6">
        <f>ROUND(N6+O6,0)</f>
        <v>43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98</v>
      </c>
      <c r="E7" s="14">
        <v>90</v>
      </c>
      <c r="F7" s="14">
        <v>79</v>
      </c>
      <c r="G7" s="15"/>
      <c r="H7" s="14"/>
      <c r="I7" s="14"/>
      <c r="J7" s="14"/>
      <c r="M7" s="11">
        <f>D7+E7+F7+G7+H7</f>
        <v>267</v>
      </c>
      <c r="N7">
        <f>M7*0.17</f>
        <v>45.39</v>
      </c>
      <c r="O7">
        <f>I7*0.15</f>
        <v>0</v>
      </c>
      <c r="P7">
        <f>ROUND(N7+O7,0)</f>
        <v>45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77</v>
      </c>
      <c r="E8" s="14">
        <v>86</v>
      </c>
      <c r="F8" s="14">
        <v>58</v>
      </c>
      <c r="G8" s="15"/>
      <c r="H8" s="14"/>
      <c r="I8" s="14"/>
      <c r="J8" s="14"/>
      <c r="M8" s="11">
        <f>D8+E8+F8+G8+H8</f>
        <v>221</v>
      </c>
      <c r="N8">
        <f>M8*0.17</f>
        <v>37.57</v>
      </c>
      <c r="O8">
        <f>I8*0.15</f>
        <v>0</v>
      </c>
      <c r="P8">
        <f>ROUND(N8+O8,0)</f>
        <v>38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98</v>
      </c>
      <c r="E9" s="14">
        <v>96</v>
      </c>
      <c r="F9" s="14">
        <v>98</v>
      </c>
      <c r="G9" s="15"/>
      <c r="H9" s="14"/>
      <c r="I9" s="14"/>
      <c r="J9" s="14"/>
      <c r="M9" s="11">
        <f>D9+E9+F9+G9+H9</f>
        <v>292</v>
      </c>
      <c r="N9">
        <f>M9*0.17</f>
        <v>49.64</v>
      </c>
      <c r="O9">
        <f>I9*0.15</f>
        <v>0</v>
      </c>
      <c r="P9">
        <f>ROUND(N9+O9,0)</f>
        <v>50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94</v>
      </c>
      <c r="E10" s="14">
        <v>68</v>
      </c>
      <c r="F10" s="14">
        <v>58</v>
      </c>
      <c r="G10" s="15"/>
      <c r="H10" s="14"/>
      <c r="I10" s="14"/>
      <c r="J10" s="14"/>
      <c r="M10" s="11">
        <f>D10+E10+F10+G10+H10</f>
        <v>220</v>
      </c>
      <c r="N10">
        <f>M10*0.17</f>
        <v>37.400000000000006</v>
      </c>
      <c r="O10">
        <f>I10*0.15</f>
        <v>0</v>
      </c>
      <c r="P10">
        <f>ROUND(N10+O10,0)</f>
        <v>37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92</v>
      </c>
      <c r="E11" s="14">
        <v>88</v>
      </c>
      <c r="F11" s="14">
        <v>73</v>
      </c>
      <c r="G11" s="15"/>
      <c r="H11" s="14"/>
      <c r="I11" s="14"/>
      <c r="J11" s="14"/>
      <c r="M11" s="11">
        <f>D11+E11+F11+G11+H11</f>
        <v>253</v>
      </c>
      <c r="N11">
        <f>M11*0.17</f>
        <v>43.010000000000005</v>
      </c>
      <c r="O11">
        <f>I11*0.15</f>
        <v>0</v>
      </c>
      <c r="P11">
        <f>ROUND(N11+O11,0)</f>
        <v>43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95</v>
      </c>
      <c r="E12" s="14">
        <v>98</v>
      </c>
      <c r="F12" s="14">
        <v>97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80</v>
      </c>
      <c r="E13" s="14">
        <v>88</v>
      </c>
      <c r="F13" s="14">
        <v>82</v>
      </c>
      <c r="G13" s="15"/>
      <c r="H13" s="14"/>
      <c r="I13" s="14"/>
      <c r="J13" s="14"/>
      <c r="M13" s="11">
        <f>D13+E13+F13+G13+H13</f>
        <v>250</v>
      </c>
      <c r="N13">
        <f>M13*0.17</f>
        <v>42.5</v>
      </c>
      <c r="O13">
        <f>I13*0.15</f>
        <v>0</v>
      </c>
      <c r="P13">
        <f>ROUND(N13+O13,0)</f>
        <v>43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94</v>
      </c>
      <c r="E14" s="14">
        <v>89</v>
      </c>
      <c r="F14" s="14">
        <v>96</v>
      </c>
      <c r="G14" s="15"/>
      <c r="H14" s="14"/>
      <c r="I14" s="14"/>
      <c r="J14" s="14"/>
      <c r="M14" s="11">
        <f>D14+E14+F14+G14+H14</f>
        <v>279</v>
      </c>
      <c r="N14">
        <f>M14*0.17</f>
        <v>47.430000000000007</v>
      </c>
      <c r="O14">
        <f>I14*0.15</f>
        <v>0</v>
      </c>
      <c r="P14">
        <f>ROUND(N14+O14,0)</f>
        <v>47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92</v>
      </c>
      <c r="E15" s="14">
        <v>94</v>
      </c>
      <c r="F15" s="14">
        <v>90</v>
      </c>
      <c r="G15" s="15"/>
      <c r="H15" s="14"/>
      <c r="I15" s="14"/>
      <c r="J15" s="14"/>
      <c r="M15" s="11">
        <f>D15+E15+F15+G15+H15</f>
        <v>276</v>
      </c>
      <c r="N15">
        <f>M15*0.17</f>
        <v>46.92</v>
      </c>
      <c r="O15">
        <f>I15*0.15</f>
        <v>0</v>
      </c>
      <c r="P15">
        <f>ROUND(N15+O15,0)</f>
        <v>47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83</v>
      </c>
      <c r="E16" s="14">
        <v>96</v>
      </c>
      <c r="F16" s="14">
        <v>80</v>
      </c>
      <c r="G16" s="15"/>
      <c r="H16" s="14"/>
      <c r="I16" s="14"/>
      <c r="J16" s="14"/>
      <c r="M16" s="11">
        <f>D16+E16+F16+G16+H16</f>
        <v>259</v>
      </c>
      <c r="N16">
        <f>M16*0.17</f>
        <v>44.03</v>
      </c>
      <c r="O16">
        <f>I16*0.15</f>
        <v>0</v>
      </c>
      <c r="P16">
        <f>ROUND(N16+O16,0)</f>
        <v>44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98</v>
      </c>
      <c r="E17" s="14">
        <v>100</v>
      </c>
      <c r="F17" s="14">
        <v>83</v>
      </c>
      <c r="G17" s="15"/>
      <c r="H17" s="14"/>
      <c r="I17" s="14"/>
      <c r="J17" s="14"/>
      <c r="M17" s="11">
        <f>D17+E17+F17+G17+H17</f>
        <v>281</v>
      </c>
      <c r="N17">
        <f>M17*0.17</f>
        <v>47.77</v>
      </c>
      <c r="O17">
        <f>I17*0.15</f>
        <v>0</v>
      </c>
      <c r="P17">
        <f>ROUND(N17+O17,0)</f>
        <v>48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98</v>
      </c>
      <c r="E18" s="14">
        <v>89</v>
      </c>
      <c r="F18" s="14">
        <v>73</v>
      </c>
      <c r="G18" s="15"/>
      <c r="H18" s="14"/>
      <c r="I18" s="14"/>
      <c r="J18" s="14"/>
      <c r="M18" s="11">
        <f>D18+E18+F18+G18+H18</f>
        <v>260</v>
      </c>
      <c r="N18">
        <f>M18*0.17</f>
        <v>44.2</v>
      </c>
      <c r="O18">
        <f>I18*0.15</f>
        <v>0</v>
      </c>
      <c r="P18">
        <f>ROUND(N18+O18,0)</f>
        <v>44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92</v>
      </c>
      <c r="E19" s="14">
        <v>92</v>
      </c>
      <c r="F19" s="14">
        <v>93</v>
      </c>
      <c r="G19" s="15"/>
      <c r="H19" s="14"/>
      <c r="I19" s="14"/>
      <c r="J19" s="14"/>
      <c r="M19" s="11">
        <f>D19+E19+F19+G19+H19</f>
        <v>277</v>
      </c>
      <c r="N19">
        <f>M19*0.17</f>
        <v>47.09</v>
      </c>
      <c r="O19">
        <f>I19*0.15</f>
        <v>0</v>
      </c>
      <c r="P19">
        <f>ROUND(N19+O19,0)</f>
        <v>47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90</v>
      </c>
      <c r="E20" s="14">
        <v>78</v>
      </c>
      <c r="F20" s="14">
        <v>69</v>
      </c>
      <c r="G20" s="15"/>
      <c r="H20" s="14"/>
      <c r="I20" s="14"/>
      <c r="J20" s="14"/>
      <c r="M20" s="11">
        <f>D20+E20+F20+G20+H20</f>
        <v>237</v>
      </c>
      <c r="N20">
        <f>M20*0.17</f>
        <v>40.290000000000006</v>
      </c>
      <c r="O20">
        <f>I20*0.15</f>
        <v>0</v>
      </c>
      <c r="P20">
        <f>ROUND(N20+O20,0)</f>
        <v>40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273</v>
      </c>
      <c r="N21">
        <f>M21*0.17</f>
        <v>46.410000000000004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96</v>
      </c>
      <c r="E22" s="14">
        <v>95</v>
      </c>
      <c r="F22" s="14">
        <v>97</v>
      </c>
      <c r="G22" s="15"/>
      <c r="H22" s="14"/>
      <c r="I22" s="14"/>
      <c r="J22" s="14"/>
      <c r="M22" s="11">
        <f>D22+E22+F22+G22+H22</f>
        <v>288</v>
      </c>
      <c r="N22">
        <f>M22*0.17</f>
        <v>48.96</v>
      </c>
      <c r="O22">
        <f>I22*0.15</f>
        <v>0</v>
      </c>
      <c r="P22">
        <f>ROUND(N22+O22,0)</f>
        <v>49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85</v>
      </c>
      <c r="E23" s="14">
        <v>75</v>
      </c>
      <c r="F23" s="14">
        <v>86</v>
      </c>
      <c r="G23" s="15"/>
      <c r="H23" s="14"/>
      <c r="I23" s="14"/>
      <c r="J23" s="14"/>
      <c r="M23" s="11">
        <f>D23+E23+F23+G23+H23</f>
        <v>246</v>
      </c>
      <c r="N23">
        <f>M23*0.17</f>
        <v>41.82</v>
      </c>
      <c r="O23">
        <f>I23*0.15</f>
        <v>0</v>
      </c>
      <c r="P23">
        <f>ROUND(N23+O23,0)</f>
        <v>42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90</v>
      </c>
      <c r="E24" s="14">
        <v>88</v>
      </c>
      <c r="F24" s="14">
        <v>79</v>
      </c>
      <c r="G24" s="15"/>
      <c r="H24" s="14"/>
      <c r="I24" s="14"/>
      <c r="J24" s="14"/>
      <c r="M24" s="11">
        <f>D24+E24+F24+G24+H24</f>
        <v>257</v>
      </c>
      <c r="N24">
        <f>M24*0.17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98</v>
      </c>
      <c r="E25" s="14">
        <v>96</v>
      </c>
      <c r="F25" s="14">
        <v>97</v>
      </c>
      <c r="G25" s="15"/>
      <c r="H25" s="14"/>
      <c r="I25" s="14"/>
      <c r="J25" s="14"/>
      <c r="M25" s="11">
        <f>D25+E25+F25+G25+H25</f>
        <v>291</v>
      </c>
      <c r="N25">
        <f>M25*0.17</f>
        <v>49.470000000000006</v>
      </c>
      <c r="O25">
        <f>I25*0.15</f>
        <v>0</v>
      </c>
      <c r="P25">
        <f>ROUND(N25+O25,0)</f>
        <v>49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98</v>
      </c>
      <c r="E26" s="14">
        <v>96</v>
      </c>
      <c r="F26" s="14">
        <v>94</v>
      </c>
      <c r="G26" s="15"/>
      <c r="H26" s="14"/>
      <c r="I26" s="14"/>
      <c r="J26" s="14"/>
      <c r="M26" s="11">
        <f>D26+E26+F26+G26+H26</f>
        <v>288</v>
      </c>
      <c r="N26">
        <f>M26*0.17</f>
        <v>48.96</v>
      </c>
      <c r="O26">
        <f>I26*0.15</f>
        <v>0</v>
      </c>
      <c r="P26">
        <f>ROUND(N26+O26,0)</f>
        <v>49</v>
      </c>
    </row>
  </sheetData>
  <sheetProtection algorithmName="SHA-512" hashValue="S+bRvOE37YFucUaq6vDNEBx6XpXugzpVu34j4cg/t2C9NBagC/XoFP+5vp1vX65eDx5FY4W6S7aBdEZWnxiUcw==" saltValue="ppG87YmG3Wy2MXO+ju8s2g==" spinCount="100000" sheet="1" objects="1" scenarios="1"/>
  <dataValidations count="24">
    <dataValidation type="whole" allowBlank="1" showInputMessage="1" showErrorMessage="1" errorTitle="Valor fuera de rango" error="Ingrese un valor correcto" sqref="G3" xr:uid="{2BB5999C-5C8D-4EFC-B5E9-C45BFBB54C81}">
      <formula1>0</formula1>
      <formula2>100</formula2>
    </dataValidation>
    <dataValidation type="whole" allowBlank="1" showInputMessage="1" showErrorMessage="1" errorTitle="Valor fuera de rango" error="Ingrese un valor correcto" sqref="G4" xr:uid="{DE447822-3B25-47A8-84BF-F1275AACF6EF}">
      <formula1>0</formula1>
      <formula2>100</formula2>
    </dataValidation>
    <dataValidation type="whole" allowBlank="1" showInputMessage="1" showErrorMessage="1" errorTitle="Valor fuera de rango" error="Ingrese un valor correcto" sqref="G5" xr:uid="{7FADA1DA-4ABC-478D-BCE0-EA6FA463CA19}">
      <formula1>0</formula1>
      <formula2>100</formula2>
    </dataValidation>
    <dataValidation type="whole" allowBlank="1" showInputMessage="1" showErrorMessage="1" errorTitle="Valor fuera de rango" error="Ingrese un valor correcto" sqref="G6" xr:uid="{A7B34E7F-F82E-431E-B2A5-B640C505227D}">
      <formula1>0</formula1>
      <formula2>100</formula2>
    </dataValidation>
    <dataValidation type="whole" allowBlank="1" showInputMessage="1" showErrorMessage="1" errorTitle="Valor fuera de rango" error="Ingrese un valor correcto" sqref="G7" xr:uid="{02FC3593-F8A9-47B5-B4DA-3BE7EC2C4E9B}">
      <formula1>0</formula1>
      <formula2>100</formula2>
    </dataValidation>
    <dataValidation type="whole" allowBlank="1" showInputMessage="1" showErrorMessage="1" errorTitle="Valor fuera de rango" error="Ingrese un valor correcto" sqref="G8" xr:uid="{48FC9AB6-E670-4EBB-97A6-F104FD24F672}">
      <formula1>0</formula1>
      <formula2>100</formula2>
    </dataValidation>
    <dataValidation type="whole" allowBlank="1" showInputMessage="1" showErrorMessage="1" errorTitle="Valor fuera de rango" error="Ingrese un valor correcto" sqref="G9" xr:uid="{0366E34B-CB8B-4B01-9DEB-99019D38BB80}">
      <formula1>0</formula1>
      <formula2>100</formula2>
    </dataValidation>
    <dataValidation type="whole" allowBlank="1" showInputMessage="1" showErrorMessage="1" errorTitle="Valor fuera de rango" error="Ingrese un valor correcto" sqref="G10" xr:uid="{57DD8F9A-6601-43F6-B574-8FB2DCA9580B}">
      <formula1>0</formula1>
      <formula2>100</formula2>
    </dataValidation>
    <dataValidation type="whole" allowBlank="1" showInputMessage="1" showErrorMessage="1" errorTitle="Valor fuera de rango" error="Ingrese un valor correcto" sqref="G11" xr:uid="{0FCA2916-01B5-451E-BE14-7862C9A62ADB}">
      <formula1>0</formula1>
      <formula2>100</formula2>
    </dataValidation>
    <dataValidation type="whole" allowBlank="1" showInputMessage="1" showErrorMessage="1" errorTitle="Valor fuera de rango" error="Ingrese un valor correcto" sqref="G12" xr:uid="{D94D5A0F-0E20-4272-8713-5E9FC62C477C}">
      <formula1>0</formula1>
      <formula2>100</formula2>
    </dataValidation>
    <dataValidation type="whole" allowBlank="1" showInputMessage="1" showErrorMessage="1" errorTitle="Valor fuera de rango" error="Ingrese un valor correcto" sqref="G13" xr:uid="{EA308217-8E2D-4FF3-A5AA-ED971C4D3887}">
      <formula1>0</formula1>
      <formula2>100</formula2>
    </dataValidation>
    <dataValidation type="whole" allowBlank="1" showInputMessage="1" showErrorMessage="1" errorTitle="Valor fuera de rango" error="Ingrese un valor correcto" sqref="G14" xr:uid="{606867E4-2370-42EB-A067-167C7371E88E}">
      <formula1>0</formula1>
      <formula2>100</formula2>
    </dataValidation>
    <dataValidation type="whole" allowBlank="1" showInputMessage="1" showErrorMessage="1" errorTitle="Valor fuera de rango" error="Ingrese un valor correcto" sqref="G15" xr:uid="{8A61C613-9906-42F5-A64A-2560279AD6E1}">
      <formula1>0</formula1>
      <formula2>100</formula2>
    </dataValidation>
    <dataValidation type="whole" allowBlank="1" showInputMessage="1" showErrorMessage="1" errorTitle="Valor fuera de rango" error="Ingrese un valor correcto" sqref="G16" xr:uid="{EC01DAF2-831F-4789-9532-359046EB990E}">
      <formula1>0</formula1>
      <formula2>100</formula2>
    </dataValidation>
    <dataValidation type="whole" allowBlank="1" showInputMessage="1" showErrorMessage="1" errorTitle="Valor fuera de rango" error="Ingrese un valor correcto" sqref="G17" xr:uid="{FCF05B88-4719-4BDB-AA36-867C8DA1F940}">
      <formula1>0</formula1>
      <formula2>100</formula2>
    </dataValidation>
    <dataValidation type="whole" allowBlank="1" showInputMessage="1" showErrorMessage="1" errorTitle="Valor fuera de rango" error="Ingrese un valor correcto" sqref="G18" xr:uid="{6FB67620-FAFC-45EE-B8CC-2EC3CC016577}">
      <formula1>0</formula1>
      <formula2>100</formula2>
    </dataValidation>
    <dataValidation type="whole" allowBlank="1" showInputMessage="1" showErrorMessage="1" errorTitle="Valor fuera de rango" error="Ingrese un valor correcto" sqref="G19" xr:uid="{242C4179-F3AB-4F21-AD83-E58A54A58992}">
      <formula1>0</formula1>
      <formula2>100</formula2>
    </dataValidation>
    <dataValidation type="whole" allowBlank="1" showInputMessage="1" showErrorMessage="1" errorTitle="Valor fuera de rango" error="Ingrese un valor correcto" sqref="G20" xr:uid="{CAD92581-44CE-4F35-A25A-978B10B3E448}">
      <formula1>0</formula1>
      <formula2>100</formula2>
    </dataValidation>
    <dataValidation type="whole" allowBlank="1" showInputMessage="1" showErrorMessage="1" errorTitle="Valor fuera de rango" error="Ingrese un valor correcto" sqref="G21" xr:uid="{C7AED608-2CFF-4181-912B-693149C0DFC5}">
      <formula1>0</formula1>
      <formula2>100</formula2>
    </dataValidation>
    <dataValidation type="whole" allowBlank="1" showInputMessage="1" showErrorMessage="1" errorTitle="Valor fuera de rango" error="Ingrese un valor correcto" sqref="G22" xr:uid="{89DC0A0F-F106-468C-97B0-27C50D5B5FD4}">
      <formula1>0</formula1>
      <formula2>100</formula2>
    </dataValidation>
    <dataValidation type="whole" allowBlank="1" showInputMessage="1" showErrorMessage="1" errorTitle="Valor fuera de rango" error="Ingrese un valor correcto" sqref="G23" xr:uid="{0D8A8FF5-EF7E-453E-AA41-4F3EDB7D508A}">
      <formula1>0</formula1>
      <formula2>100</formula2>
    </dataValidation>
    <dataValidation type="whole" allowBlank="1" showInputMessage="1" showErrorMessage="1" errorTitle="Valor fuera de rango" error="Ingrese un valor correcto" sqref="G24" xr:uid="{94951F8D-E0D5-472E-BA21-C67C98418BB6}">
      <formula1>0</formula1>
      <formula2>100</formula2>
    </dataValidation>
    <dataValidation type="whole" allowBlank="1" showInputMessage="1" showErrorMessage="1" errorTitle="Valor fuera de rango" error="Ingrese un valor correcto" sqref="G25" xr:uid="{E604A1FA-F7D7-4023-8C40-E8892A781D69}">
      <formula1>0</formula1>
      <formula2>100</formula2>
    </dataValidation>
    <dataValidation type="whole" allowBlank="1" showInputMessage="1" showErrorMessage="1" errorTitle="Valor fuera de rango" error="Ingrese un valor correcto" sqref="G26" xr:uid="{29D2C9E4-02EE-47C6-A7D0-28C9AE0CD03E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9420-3074-4374-A43E-FF86D3F2CF96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63</v>
      </c>
      <c r="C1" s="1" t="s">
        <v>64</v>
      </c>
      <c r="D1" s="5" t="s">
        <v>111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65</v>
      </c>
      <c r="B3" s="12">
        <v>1</v>
      </c>
      <c r="C3" s="13" t="s">
        <v>66</v>
      </c>
      <c r="D3" s="14">
        <v>99</v>
      </c>
      <c r="E3" s="14">
        <v>91</v>
      </c>
      <c r="F3" s="14">
        <v>62</v>
      </c>
      <c r="G3" s="15"/>
      <c r="H3" s="14"/>
      <c r="I3" s="14"/>
      <c r="J3" s="14"/>
      <c r="M3" s="11">
        <f>D3+E3+F3+G3+H3</f>
        <v>252</v>
      </c>
      <c r="N3">
        <f>M3*0.17</f>
        <v>42.84</v>
      </c>
      <c r="O3">
        <f>I3*0.15</f>
        <v>0</v>
      </c>
      <c r="P3">
        <f>ROUND(N3+O3,0)</f>
        <v>43</v>
      </c>
    </row>
    <row r="4" spans="1:16" x14ac:dyDescent="0.25">
      <c r="A4" s="12" t="s">
        <v>67</v>
      </c>
      <c r="B4" s="12">
        <v>2</v>
      </c>
      <c r="C4" s="13" t="s">
        <v>68</v>
      </c>
      <c r="D4" s="14">
        <v>94</v>
      </c>
      <c r="E4" s="14">
        <v>93</v>
      </c>
      <c r="F4" s="14">
        <v>94</v>
      </c>
      <c r="G4" s="15"/>
      <c r="H4" s="14"/>
      <c r="I4" s="14"/>
      <c r="J4" s="14"/>
      <c r="M4" s="11">
        <f>D4+E4+F4+G4+H4</f>
        <v>281</v>
      </c>
      <c r="N4">
        <f>M4*0.17</f>
        <v>47.77</v>
      </c>
      <c r="O4">
        <f>I4*0.15</f>
        <v>0</v>
      </c>
      <c r="P4">
        <f>ROUND(N4+O4,0)</f>
        <v>48</v>
      </c>
    </row>
    <row r="5" spans="1:16" x14ac:dyDescent="0.25">
      <c r="A5" s="12" t="s">
        <v>69</v>
      </c>
      <c r="B5" s="12">
        <v>3</v>
      </c>
      <c r="C5" s="13" t="s">
        <v>70</v>
      </c>
      <c r="D5" s="14">
        <v>85</v>
      </c>
      <c r="E5" s="14">
        <v>62</v>
      </c>
      <c r="F5" s="14">
        <v>88</v>
      </c>
      <c r="G5" s="15"/>
      <c r="H5" s="14"/>
      <c r="I5" s="14"/>
      <c r="J5" s="14"/>
      <c r="M5" s="11">
        <f>D5+E5+F5+G5+H5</f>
        <v>235</v>
      </c>
      <c r="N5">
        <f>M5*0.17</f>
        <v>39.950000000000003</v>
      </c>
      <c r="O5">
        <f>I5*0.15</f>
        <v>0</v>
      </c>
      <c r="P5">
        <f>ROUND(N5+O5,0)</f>
        <v>40</v>
      </c>
    </row>
    <row r="6" spans="1:16" x14ac:dyDescent="0.25">
      <c r="A6" s="12" t="s">
        <v>71</v>
      </c>
      <c r="B6" s="12">
        <v>4</v>
      </c>
      <c r="C6" s="13" t="s">
        <v>72</v>
      </c>
      <c r="D6" s="14">
        <v>96</v>
      </c>
      <c r="E6" s="14">
        <v>96</v>
      </c>
      <c r="F6" s="14">
        <v>91</v>
      </c>
      <c r="G6" s="15"/>
      <c r="H6" s="14"/>
      <c r="I6" s="14"/>
      <c r="J6" s="14"/>
      <c r="M6" s="11">
        <f>D6+E6+F6+G6+H6</f>
        <v>283</v>
      </c>
      <c r="N6">
        <f>M6*0.17</f>
        <v>48.110000000000007</v>
      </c>
      <c r="O6">
        <f>I6*0.15</f>
        <v>0</v>
      </c>
      <c r="P6">
        <f>ROUND(N6+O6,0)</f>
        <v>48</v>
      </c>
    </row>
    <row r="7" spans="1:16" x14ac:dyDescent="0.25">
      <c r="A7" s="12" t="s">
        <v>73</v>
      </c>
      <c r="B7" s="12">
        <v>5</v>
      </c>
      <c r="C7" s="13" t="s">
        <v>74</v>
      </c>
      <c r="D7" s="14">
        <v>96</v>
      </c>
      <c r="E7" s="14">
        <v>96</v>
      </c>
      <c r="F7" s="14">
        <v>96</v>
      </c>
      <c r="G7" s="15"/>
      <c r="H7" s="14"/>
      <c r="I7" s="14"/>
      <c r="J7" s="14"/>
      <c r="M7" s="11">
        <f>D7+E7+F7+G7+H7</f>
        <v>288</v>
      </c>
      <c r="N7">
        <f>M7*0.17</f>
        <v>48.96</v>
      </c>
      <c r="O7">
        <f>I7*0.15</f>
        <v>0</v>
      </c>
      <c r="P7">
        <f>ROUND(N7+O7,0)</f>
        <v>49</v>
      </c>
    </row>
    <row r="8" spans="1:16" x14ac:dyDescent="0.25">
      <c r="A8" s="12" t="s">
        <v>75</v>
      </c>
      <c r="B8" s="12">
        <v>6</v>
      </c>
      <c r="C8" s="13" t="s">
        <v>76</v>
      </c>
      <c r="D8" s="14">
        <v>98</v>
      </c>
      <c r="E8" s="14">
        <v>96</v>
      </c>
      <c r="F8" s="14">
        <v>90</v>
      </c>
      <c r="G8" s="15"/>
      <c r="H8" s="14"/>
      <c r="I8" s="14"/>
      <c r="J8" s="14"/>
      <c r="M8" s="11">
        <f>D8+E8+F8+G8+H8</f>
        <v>284</v>
      </c>
      <c r="N8">
        <f>M8*0.17</f>
        <v>48.28</v>
      </c>
      <c r="O8">
        <f>I8*0.15</f>
        <v>0</v>
      </c>
      <c r="P8">
        <f>ROUND(N8+O8,0)</f>
        <v>48</v>
      </c>
    </row>
    <row r="9" spans="1:16" x14ac:dyDescent="0.25">
      <c r="A9" s="12" t="s">
        <v>77</v>
      </c>
      <c r="B9" s="12">
        <v>7</v>
      </c>
      <c r="C9" s="13" t="s">
        <v>78</v>
      </c>
      <c r="D9" s="14">
        <v>89</v>
      </c>
      <c r="E9" s="14">
        <v>77</v>
      </c>
      <c r="F9" s="14">
        <v>83</v>
      </c>
      <c r="G9" s="15"/>
      <c r="H9" s="14"/>
      <c r="I9" s="14"/>
      <c r="J9" s="14"/>
      <c r="M9" s="11">
        <f>D9+E9+F9+G9+H9</f>
        <v>249</v>
      </c>
      <c r="N9">
        <f>M9*0.17</f>
        <v>42.330000000000005</v>
      </c>
      <c r="O9">
        <f>I9*0.15</f>
        <v>0</v>
      </c>
      <c r="P9">
        <f>ROUND(N9+O9,0)</f>
        <v>42</v>
      </c>
    </row>
    <row r="10" spans="1:16" x14ac:dyDescent="0.25">
      <c r="A10" s="12" t="s">
        <v>79</v>
      </c>
      <c r="B10" s="12">
        <v>8</v>
      </c>
      <c r="C10" s="13" t="s">
        <v>80</v>
      </c>
      <c r="D10" s="14">
        <v>100</v>
      </c>
      <c r="E10" s="14">
        <v>97</v>
      </c>
      <c r="F10" s="14">
        <v>100</v>
      </c>
      <c r="G10" s="15"/>
      <c r="H10" s="14"/>
      <c r="I10" s="14"/>
      <c r="J10" s="14"/>
      <c r="M10" s="11">
        <f>D10+E10+F10+G10+H10</f>
        <v>297</v>
      </c>
      <c r="N10">
        <f>M10*0.17</f>
        <v>50.49</v>
      </c>
      <c r="O10">
        <f>I10*0.15</f>
        <v>0</v>
      </c>
      <c r="P10">
        <f>ROUND(N10+O10,0)</f>
        <v>50</v>
      </c>
    </row>
    <row r="11" spans="1:16" x14ac:dyDescent="0.25">
      <c r="A11" s="12" t="s">
        <v>81</v>
      </c>
      <c r="B11" s="12">
        <v>9</v>
      </c>
      <c r="C11" s="13" t="s">
        <v>82</v>
      </c>
      <c r="D11" s="14">
        <v>98</v>
      </c>
      <c r="E11" s="14">
        <v>96</v>
      </c>
      <c r="F11" s="14">
        <v>96</v>
      </c>
      <c r="G11" s="15"/>
      <c r="H11" s="14"/>
      <c r="I11" s="14"/>
      <c r="J11" s="14"/>
      <c r="M11" s="11">
        <f>D11+E11+F11+G11+H11</f>
        <v>290</v>
      </c>
      <c r="N11">
        <f>M11*0.17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2" t="s">
        <v>83</v>
      </c>
      <c r="B12" s="12">
        <v>10</v>
      </c>
      <c r="C12" s="13" t="s">
        <v>84</v>
      </c>
      <c r="D12" s="14">
        <v>91</v>
      </c>
      <c r="E12" s="14">
        <v>72</v>
      </c>
      <c r="F12" s="14">
        <v>79</v>
      </c>
      <c r="G12" s="15"/>
      <c r="H12" s="14"/>
      <c r="I12" s="14"/>
      <c r="J12" s="14"/>
      <c r="M12" s="11">
        <f>D12+E12+F12+G12+H12</f>
        <v>242</v>
      </c>
      <c r="N12">
        <f>M12*0.17</f>
        <v>41.14</v>
      </c>
      <c r="O12">
        <f>I12*0.15</f>
        <v>0</v>
      </c>
      <c r="P12">
        <f>ROUND(N12+O12,0)</f>
        <v>41</v>
      </c>
    </row>
    <row r="13" spans="1:16" x14ac:dyDescent="0.25">
      <c r="A13" s="12" t="s">
        <v>85</v>
      </c>
      <c r="B13" s="12">
        <v>11</v>
      </c>
      <c r="C13" s="13" t="s">
        <v>86</v>
      </c>
      <c r="D13" s="14">
        <v>95</v>
      </c>
      <c r="E13" s="14">
        <v>92</v>
      </c>
      <c r="F13" s="14">
        <v>79</v>
      </c>
      <c r="G13" s="15"/>
      <c r="H13" s="14"/>
      <c r="I13" s="14"/>
      <c r="J13" s="14"/>
      <c r="M13" s="11">
        <f>D13+E13+F13+G13+H13</f>
        <v>266</v>
      </c>
      <c r="N13">
        <f>M13*0.17</f>
        <v>45.220000000000006</v>
      </c>
      <c r="O13">
        <f>I13*0.15</f>
        <v>0</v>
      </c>
      <c r="P13">
        <f>ROUND(N13+O13,0)</f>
        <v>45</v>
      </c>
    </row>
    <row r="14" spans="1:16" x14ac:dyDescent="0.25">
      <c r="A14" s="12" t="s">
        <v>87</v>
      </c>
      <c r="B14" s="12">
        <v>12</v>
      </c>
      <c r="C14" s="13" t="s">
        <v>88</v>
      </c>
      <c r="D14" s="14">
        <v>98</v>
      </c>
      <c r="E14" s="14">
        <v>96</v>
      </c>
      <c r="F14" s="14">
        <v>94</v>
      </c>
      <c r="G14" s="15"/>
      <c r="H14" s="14"/>
      <c r="I14" s="14"/>
      <c r="J14" s="14"/>
      <c r="M14" s="11">
        <f>D14+E14+F14+G14+H14</f>
        <v>288</v>
      </c>
      <c r="N14">
        <f>M14*0.17</f>
        <v>48.96</v>
      </c>
      <c r="O14">
        <f>I14*0.15</f>
        <v>0</v>
      </c>
      <c r="P14">
        <f>ROUND(N14+O14,0)</f>
        <v>49</v>
      </c>
    </row>
    <row r="15" spans="1:16" x14ac:dyDescent="0.25">
      <c r="A15" s="12" t="s">
        <v>89</v>
      </c>
      <c r="B15" s="12">
        <v>13</v>
      </c>
      <c r="C15" s="13" t="s">
        <v>90</v>
      </c>
      <c r="D15" s="14">
        <v>94</v>
      </c>
      <c r="E15" s="14">
        <v>87</v>
      </c>
      <c r="F15" s="14">
        <v>97</v>
      </c>
      <c r="G15" s="15"/>
      <c r="H15" s="14"/>
      <c r="I15" s="14"/>
      <c r="J15" s="14"/>
      <c r="M15" s="11">
        <f>D15+E15+F15+G15+H15</f>
        <v>278</v>
      </c>
      <c r="N15">
        <f>M15*0.17</f>
        <v>47.260000000000005</v>
      </c>
      <c r="O15">
        <f>I15*0.15</f>
        <v>0</v>
      </c>
      <c r="P15">
        <f>ROUND(N15+O15,0)</f>
        <v>47</v>
      </c>
    </row>
    <row r="16" spans="1:16" x14ac:dyDescent="0.25">
      <c r="A16" s="12" t="s">
        <v>91</v>
      </c>
      <c r="B16" s="12">
        <v>14</v>
      </c>
      <c r="C16" s="13" t="s">
        <v>92</v>
      </c>
      <c r="D16" s="14">
        <v>96</v>
      </c>
      <c r="E16" s="14">
        <v>80</v>
      </c>
      <c r="F16" s="14">
        <v>82</v>
      </c>
      <c r="G16" s="15"/>
      <c r="H16" s="14"/>
      <c r="I16" s="14"/>
      <c r="J16" s="14"/>
      <c r="M16" s="11">
        <f>D16+E16+F16+G16+H16</f>
        <v>258</v>
      </c>
      <c r="N16">
        <f>M16*0.17</f>
        <v>43.860000000000007</v>
      </c>
      <c r="O16">
        <f>I16*0.15</f>
        <v>0</v>
      </c>
      <c r="P16">
        <f>ROUND(N16+O16,0)</f>
        <v>44</v>
      </c>
    </row>
    <row r="17" spans="1:16" x14ac:dyDescent="0.25">
      <c r="A17" s="12" t="s">
        <v>93</v>
      </c>
      <c r="B17" s="12">
        <v>15</v>
      </c>
      <c r="C17" s="13" t="s">
        <v>94</v>
      </c>
      <c r="D17" s="14">
        <v>88</v>
      </c>
      <c r="E17" s="14">
        <v>50</v>
      </c>
      <c r="F17" s="14">
        <v>63</v>
      </c>
      <c r="G17" s="15"/>
      <c r="H17" s="14"/>
      <c r="I17" s="14"/>
      <c r="J17" s="14"/>
      <c r="M17" s="11">
        <f>D17+E17+F17+G17+H17</f>
        <v>201</v>
      </c>
      <c r="N17">
        <f>M17*0.17</f>
        <v>34.17</v>
      </c>
      <c r="O17">
        <f>I17*0.15</f>
        <v>0</v>
      </c>
      <c r="P17">
        <f>ROUND(N17+O17,0)</f>
        <v>34</v>
      </c>
    </row>
    <row r="18" spans="1:16" x14ac:dyDescent="0.25">
      <c r="A18" s="12" t="s">
        <v>95</v>
      </c>
      <c r="B18" s="12">
        <v>16</v>
      </c>
      <c r="C18" s="13" t="s">
        <v>96</v>
      </c>
      <c r="D18" s="14">
        <v>84</v>
      </c>
      <c r="E18" s="14">
        <v>75</v>
      </c>
      <c r="F18" s="14">
        <v>92</v>
      </c>
      <c r="G18" s="15"/>
      <c r="H18" s="14"/>
      <c r="I18" s="14"/>
      <c r="J18" s="14"/>
      <c r="M18" s="11">
        <f>D18+E18+F18+G18+H18</f>
        <v>251</v>
      </c>
      <c r="N18">
        <f>M18*0.17</f>
        <v>42.67</v>
      </c>
      <c r="O18">
        <f>I18*0.15</f>
        <v>0</v>
      </c>
      <c r="P18">
        <f>ROUND(N18+O18,0)</f>
        <v>43</v>
      </c>
    </row>
    <row r="19" spans="1:16" x14ac:dyDescent="0.25">
      <c r="A19" s="12" t="s">
        <v>97</v>
      </c>
      <c r="B19" s="12">
        <v>17</v>
      </c>
      <c r="C19" s="13" t="s">
        <v>98</v>
      </c>
      <c r="D19" s="14">
        <v>98</v>
      </c>
      <c r="E19" s="14">
        <v>89</v>
      </c>
      <c r="F19" s="14">
        <v>97</v>
      </c>
      <c r="G19" s="15"/>
      <c r="H19" s="14"/>
      <c r="I19" s="14"/>
      <c r="J19" s="14"/>
      <c r="M19" s="11">
        <f>D19+E19+F19+G19+H19</f>
        <v>284</v>
      </c>
      <c r="N19">
        <f>M19*0.17</f>
        <v>48.28</v>
      </c>
      <c r="O19">
        <f>I19*0.15</f>
        <v>0</v>
      </c>
      <c r="P19">
        <f>ROUND(N19+O19,0)</f>
        <v>48</v>
      </c>
    </row>
    <row r="20" spans="1:16" x14ac:dyDescent="0.25">
      <c r="A20" s="12" t="s">
        <v>99</v>
      </c>
      <c r="B20" s="12">
        <v>18</v>
      </c>
      <c r="C20" s="13" t="s">
        <v>100</v>
      </c>
      <c r="D20" s="14">
        <v>82</v>
      </c>
      <c r="E20" s="14">
        <v>75</v>
      </c>
      <c r="F20" s="14">
        <v>84</v>
      </c>
      <c r="G20" s="15"/>
      <c r="H20" s="14"/>
      <c r="I20" s="14"/>
      <c r="J20" s="14"/>
      <c r="M20" s="11">
        <f>D20+E20+F20+G20+H20</f>
        <v>241</v>
      </c>
      <c r="N20">
        <f>M20*0.17</f>
        <v>40.970000000000006</v>
      </c>
      <c r="O20">
        <f>I20*0.15</f>
        <v>0</v>
      </c>
      <c r="P20">
        <f>ROUND(N20+O20,0)</f>
        <v>41</v>
      </c>
    </row>
    <row r="21" spans="1:16" x14ac:dyDescent="0.25">
      <c r="A21" s="12" t="s">
        <v>101</v>
      </c>
      <c r="B21" s="12">
        <v>19</v>
      </c>
      <c r="C21" s="13" t="s">
        <v>102</v>
      </c>
      <c r="D21" s="14">
        <v>96</v>
      </c>
      <c r="E21" s="14">
        <v>92</v>
      </c>
      <c r="F21" s="14">
        <v>78</v>
      </c>
      <c r="G21" s="15"/>
      <c r="H21" s="14"/>
      <c r="I21" s="14"/>
      <c r="J21" s="14"/>
      <c r="M21" s="11">
        <f>D21+E21+F21+G21+H21</f>
        <v>266</v>
      </c>
      <c r="N21">
        <f>M21*0.17</f>
        <v>45.220000000000006</v>
      </c>
      <c r="O21">
        <f>I21*0.15</f>
        <v>0</v>
      </c>
      <c r="P21">
        <f>ROUND(N21+O21,0)</f>
        <v>45</v>
      </c>
    </row>
    <row r="22" spans="1:16" x14ac:dyDescent="0.25">
      <c r="A22" s="12" t="s">
        <v>103</v>
      </c>
      <c r="B22" s="12">
        <v>20</v>
      </c>
      <c r="C22" s="13" t="s">
        <v>104</v>
      </c>
      <c r="D22" s="14">
        <v>92</v>
      </c>
      <c r="E22" s="14">
        <v>86</v>
      </c>
      <c r="F22" s="14">
        <v>86</v>
      </c>
      <c r="G22" s="15"/>
      <c r="H22" s="14"/>
      <c r="I22" s="14"/>
      <c r="J22" s="14"/>
      <c r="M22" s="11">
        <f>D22+E22+F22+G22+H22</f>
        <v>264</v>
      </c>
      <c r="N22">
        <f>M22*0.17</f>
        <v>44.88</v>
      </c>
      <c r="O22">
        <f>I22*0.15</f>
        <v>0</v>
      </c>
      <c r="P22">
        <f>ROUND(N22+O22,0)</f>
        <v>45</v>
      </c>
    </row>
    <row r="23" spans="1:16" x14ac:dyDescent="0.25">
      <c r="A23" s="12" t="s">
        <v>105</v>
      </c>
      <c r="B23" s="12">
        <v>21</v>
      </c>
      <c r="C23" s="13" t="s">
        <v>106</v>
      </c>
      <c r="D23" s="14">
        <v>93</v>
      </c>
      <c r="E23" s="14">
        <v>72</v>
      </c>
      <c r="F23" s="14">
        <v>71</v>
      </c>
      <c r="G23" s="15"/>
      <c r="H23" s="14"/>
      <c r="I23" s="14"/>
      <c r="J23" s="14"/>
      <c r="M23" s="11">
        <f>D23+E23+F23+G23+H23</f>
        <v>236</v>
      </c>
      <c r="N23">
        <f>M23*0.17</f>
        <v>40.120000000000005</v>
      </c>
      <c r="O23">
        <f>I23*0.15</f>
        <v>0</v>
      </c>
      <c r="P23">
        <f>ROUND(N23+O23,0)</f>
        <v>40</v>
      </c>
    </row>
    <row r="24" spans="1:16" x14ac:dyDescent="0.25">
      <c r="A24" s="12" t="s">
        <v>107</v>
      </c>
      <c r="B24" s="12">
        <v>22</v>
      </c>
      <c r="C24" s="13" t="s">
        <v>108</v>
      </c>
      <c r="D24" s="14">
        <v>82</v>
      </c>
      <c r="E24" s="14">
        <v>96</v>
      </c>
      <c r="F24" s="14">
        <v>85</v>
      </c>
      <c r="G24" s="15"/>
      <c r="H24" s="14"/>
      <c r="I24" s="14"/>
      <c r="J24" s="14"/>
      <c r="M24" s="11">
        <f>D24+E24+F24+G24+H24</f>
        <v>263</v>
      </c>
      <c r="N24">
        <f>M24*0.17</f>
        <v>44.71</v>
      </c>
      <c r="O24">
        <f>I24*0.15</f>
        <v>0</v>
      </c>
      <c r="P24">
        <f>ROUND(N24+O24,0)</f>
        <v>45</v>
      </c>
    </row>
    <row r="25" spans="1:16" x14ac:dyDescent="0.25">
      <c r="A25" s="12" t="s">
        <v>109</v>
      </c>
      <c r="B25" s="12">
        <v>23</v>
      </c>
      <c r="C25" s="13" t="s">
        <v>110</v>
      </c>
      <c r="D25" s="14">
        <v>86</v>
      </c>
      <c r="E25" s="14">
        <v>77</v>
      </c>
      <c r="F25" s="14">
        <v>65</v>
      </c>
      <c r="G25" s="15"/>
      <c r="H25" s="14"/>
      <c r="I25" s="14"/>
      <c r="J25" s="14"/>
      <c r="M25" s="11">
        <f>D25+E25+F25+G25+H25</f>
        <v>228</v>
      </c>
      <c r="N25">
        <f>M25*0.17</f>
        <v>38.760000000000005</v>
      </c>
      <c r="O25">
        <f>I25*0.15</f>
        <v>0</v>
      </c>
      <c r="P25">
        <f>ROUND(N25+O25,0)</f>
        <v>39</v>
      </c>
    </row>
  </sheetData>
  <sheetProtection algorithmName="SHA-512" hashValue="Etp+/omXWA0IyaBvxg++4+3tThmSxbSXjgerEtjHPYoW/+TJP/Lo2rfWEIPiKv183coHX3spydxL8fGOiVGIjg==" saltValue="USkBsZi5Wu9G2ByEYYcTBA==" spinCount="100000" sheet="1" objects="1" scenarios="1"/>
  <dataValidations count="23">
    <dataValidation type="whole" allowBlank="1" showInputMessage="1" showErrorMessage="1" errorTitle="Valor fuera de rango" error="Ingrese un valor correcto" sqref="G3" xr:uid="{CC41E6A2-D917-47DE-A5ED-1E52F254E098}">
      <formula1>0</formula1>
      <formula2>100</formula2>
    </dataValidation>
    <dataValidation type="whole" allowBlank="1" showInputMessage="1" showErrorMessage="1" errorTitle="Valor fuera de rango" error="Ingrese un valor correcto" sqref="G4" xr:uid="{2806AC70-B1B9-445F-A82D-957BEB9E1942}">
      <formula1>0</formula1>
      <formula2>100</formula2>
    </dataValidation>
    <dataValidation type="whole" allowBlank="1" showInputMessage="1" showErrorMessage="1" errorTitle="Valor fuera de rango" error="Ingrese un valor correcto" sqref="G5" xr:uid="{1C622BE8-4A29-483D-93A6-40A9337B4540}">
      <formula1>0</formula1>
      <formula2>100</formula2>
    </dataValidation>
    <dataValidation type="whole" allowBlank="1" showInputMessage="1" showErrorMessage="1" errorTitle="Valor fuera de rango" error="Ingrese un valor correcto" sqref="G6" xr:uid="{DC9CC822-9D41-4A6C-9738-36898DF27EC9}">
      <formula1>0</formula1>
      <formula2>100</formula2>
    </dataValidation>
    <dataValidation type="whole" allowBlank="1" showInputMessage="1" showErrorMessage="1" errorTitle="Valor fuera de rango" error="Ingrese un valor correcto" sqref="G7" xr:uid="{5DBE4AED-1300-4F9D-BA75-BB0B8D063F29}">
      <formula1>0</formula1>
      <formula2>100</formula2>
    </dataValidation>
    <dataValidation type="whole" allowBlank="1" showInputMessage="1" showErrorMessage="1" errorTitle="Valor fuera de rango" error="Ingrese un valor correcto" sqref="G8" xr:uid="{4A4FC91A-A36F-4777-904F-82C0F40E4DCE}">
      <formula1>0</formula1>
      <formula2>100</formula2>
    </dataValidation>
    <dataValidation type="whole" allowBlank="1" showInputMessage="1" showErrorMessage="1" errorTitle="Valor fuera de rango" error="Ingrese un valor correcto" sqref="G9" xr:uid="{27FAEB51-A44D-4E65-9CCA-41BE7DA9BFC5}">
      <formula1>0</formula1>
      <formula2>100</formula2>
    </dataValidation>
    <dataValidation type="whole" allowBlank="1" showInputMessage="1" showErrorMessage="1" errorTitle="Valor fuera de rango" error="Ingrese un valor correcto" sqref="G10" xr:uid="{31C1F1EF-CCB7-4061-BDE9-F8B018CDE00F}">
      <formula1>0</formula1>
      <formula2>100</formula2>
    </dataValidation>
    <dataValidation type="whole" allowBlank="1" showInputMessage="1" showErrorMessage="1" errorTitle="Valor fuera de rango" error="Ingrese un valor correcto" sqref="G11" xr:uid="{9B03CA86-899C-48F7-99D1-643C2A3AB0CF}">
      <formula1>0</formula1>
      <formula2>100</formula2>
    </dataValidation>
    <dataValidation type="whole" allowBlank="1" showInputMessage="1" showErrorMessage="1" errorTitle="Valor fuera de rango" error="Ingrese un valor correcto" sqref="G12" xr:uid="{593AAFE5-2CF6-4F1D-8E1C-C947C985C7A9}">
      <formula1>0</formula1>
      <formula2>100</formula2>
    </dataValidation>
    <dataValidation type="whole" allowBlank="1" showInputMessage="1" showErrorMessage="1" errorTitle="Valor fuera de rango" error="Ingrese un valor correcto" sqref="G13" xr:uid="{25293425-C34C-4CA3-A7AA-149DC36B4FD4}">
      <formula1>0</formula1>
      <formula2>100</formula2>
    </dataValidation>
    <dataValidation type="whole" allowBlank="1" showInputMessage="1" showErrorMessage="1" errorTitle="Valor fuera de rango" error="Ingrese un valor correcto" sqref="G14" xr:uid="{C7C174CC-E84E-427C-B43E-6CE277F93B08}">
      <formula1>0</formula1>
      <formula2>100</formula2>
    </dataValidation>
    <dataValidation type="whole" allowBlank="1" showInputMessage="1" showErrorMessage="1" errorTitle="Valor fuera de rango" error="Ingrese un valor correcto" sqref="G15" xr:uid="{1FD1CE9F-F5BB-41BF-A3F5-8E6DFB874AE4}">
      <formula1>0</formula1>
      <formula2>100</formula2>
    </dataValidation>
    <dataValidation type="whole" allowBlank="1" showInputMessage="1" showErrorMessage="1" errorTitle="Valor fuera de rango" error="Ingrese un valor correcto" sqref="G16" xr:uid="{893F7302-781A-4910-BB9D-0D798E7A910B}">
      <formula1>0</formula1>
      <formula2>100</formula2>
    </dataValidation>
    <dataValidation type="whole" allowBlank="1" showInputMessage="1" showErrorMessage="1" errorTitle="Valor fuera de rango" error="Ingrese un valor correcto" sqref="G17" xr:uid="{997B50E3-BD2B-41BB-AC02-BCE468774D09}">
      <formula1>0</formula1>
      <formula2>100</formula2>
    </dataValidation>
    <dataValidation type="whole" allowBlank="1" showInputMessage="1" showErrorMessage="1" errorTitle="Valor fuera de rango" error="Ingrese un valor correcto" sqref="G18" xr:uid="{41AADC8C-F645-43C5-B6FC-4BAB221F0CC4}">
      <formula1>0</formula1>
      <formula2>100</formula2>
    </dataValidation>
    <dataValidation type="whole" allowBlank="1" showInputMessage="1" showErrorMessage="1" errorTitle="Valor fuera de rango" error="Ingrese un valor correcto" sqref="G19" xr:uid="{2E52FF57-5082-4A14-81DA-4548C3578CC6}">
      <formula1>0</formula1>
      <formula2>100</formula2>
    </dataValidation>
    <dataValidation type="whole" allowBlank="1" showInputMessage="1" showErrorMessage="1" errorTitle="Valor fuera de rango" error="Ingrese un valor correcto" sqref="G20" xr:uid="{194AA901-9476-4342-9EA7-42B562965590}">
      <formula1>0</formula1>
      <formula2>100</formula2>
    </dataValidation>
    <dataValidation type="whole" allowBlank="1" showInputMessage="1" showErrorMessage="1" errorTitle="Valor fuera de rango" error="Ingrese un valor correcto" sqref="G21" xr:uid="{E9D06F43-3526-4311-897C-BE4A336D9114}">
      <formula1>0</formula1>
      <formula2>100</formula2>
    </dataValidation>
    <dataValidation type="whole" allowBlank="1" showInputMessage="1" showErrorMessage="1" errorTitle="Valor fuera de rango" error="Ingrese un valor correcto" sqref="G22" xr:uid="{6C584B3E-210A-4870-B20A-611A4704667D}">
      <formula1>0</formula1>
      <formula2>100</formula2>
    </dataValidation>
    <dataValidation type="whole" allowBlank="1" showInputMessage="1" showErrorMessage="1" errorTitle="Valor fuera de rango" error="Ingrese un valor correcto" sqref="G23" xr:uid="{D34B2E9A-C323-4FB8-86F4-D4CD92BA4A61}">
      <formula1>0</formula1>
      <formula2>100</formula2>
    </dataValidation>
    <dataValidation type="whole" allowBlank="1" showInputMessage="1" showErrorMessage="1" errorTitle="Valor fuera de rango" error="Ingrese un valor correcto" sqref="G24" xr:uid="{467758A7-286A-4D87-8B23-E471106C002A}">
      <formula1>0</formula1>
      <formula2>100</formula2>
    </dataValidation>
    <dataValidation type="whole" allowBlank="1" showInputMessage="1" showErrorMessage="1" errorTitle="Valor fuera de rango" error="Ingrese un valor correcto" sqref="G25" xr:uid="{E7E7F274-3062-4E14-969F-A7D726CAF0A9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1847-3191-4825-BAAF-3A35CCE56E39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112</v>
      </c>
      <c r="C1" s="1" t="s">
        <v>113</v>
      </c>
      <c r="D1" s="5" t="s">
        <v>160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114</v>
      </c>
      <c r="B3" s="12">
        <v>1</v>
      </c>
      <c r="C3" s="13" t="s">
        <v>115</v>
      </c>
      <c r="D3" s="14">
        <v>90</v>
      </c>
      <c r="E3" s="14">
        <v>80</v>
      </c>
      <c r="F3" s="14">
        <v>82</v>
      </c>
      <c r="G3" s="15"/>
      <c r="H3" s="14"/>
      <c r="I3" s="14"/>
      <c r="J3" s="14"/>
      <c r="M3" s="11">
        <f>D3+E3+F3+G3+H3</f>
        <v>252</v>
      </c>
      <c r="N3">
        <f>M3*0.17</f>
        <v>42.84</v>
      </c>
      <c r="O3">
        <f>I3*0.15</f>
        <v>0</v>
      </c>
      <c r="P3">
        <f>ROUND(N3+O3,0)</f>
        <v>43</v>
      </c>
    </row>
    <row r="4" spans="1:16" x14ac:dyDescent="0.25">
      <c r="A4" s="12" t="s">
        <v>116</v>
      </c>
      <c r="B4" s="12">
        <v>2</v>
      </c>
      <c r="C4" s="13" t="s">
        <v>117</v>
      </c>
      <c r="D4" s="14">
        <v>96</v>
      </c>
      <c r="E4" s="14">
        <v>72</v>
      </c>
      <c r="F4" s="14">
        <v>77</v>
      </c>
      <c r="G4" s="15"/>
      <c r="H4" s="14"/>
      <c r="I4" s="14"/>
      <c r="J4" s="14"/>
      <c r="M4" s="11">
        <f>D4+E4+F4+G4+H4</f>
        <v>245</v>
      </c>
      <c r="N4">
        <f>M4*0.17</f>
        <v>41.650000000000006</v>
      </c>
      <c r="O4">
        <f>I4*0.15</f>
        <v>0</v>
      </c>
      <c r="P4">
        <f>ROUND(N4+O4,0)</f>
        <v>42</v>
      </c>
    </row>
    <row r="5" spans="1:16" x14ac:dyDescent="0.25">
      <c r="A5" s="12" t="s">
        <v>118</v>
      </c>
      <c r="B5" s="12">
        <v>3</v>
      </c>
      <c r="C5" s="13" t="s">
        <v>119</v>
      </c>
      <c r="D5" s="14">
        <v>80</v>
      </c>
      <c r="E5" s="14">
        <v>66</v>
      </c>
      <c r="F5" s="14">
        <v>69</v>
      </c>
      <c r="G5" s="15"/>
      <c r="H5" s="14"/>
      <c r="I5" s="14"/>
      <c r="J5" s="14"/>
      <c r="M5" s="11">
        <f>D5+E5+F5+G5+H5</f>
        <v>215</v>
      </c>
      <c r="N5">
        <f>M5*0.17</f>
        <v>36.550000000000004</v>
      </c>
      <c r="O5">
        <f>I5*0.15</f>
        <v>0</v>
      </c>
      <c r="P5">
        <f>ROUND(N5+O5,0)</f>
        <v>37</v>
      </c>
    </row>
    <row r="6" spans="1:16" x14ac:dyDescent="0.25">
      <c r="A6" s="12" t="s">
        <v>120</v>
      </c>
      <c r="B6" s="12">
        <v>4</v>
      </c>
      <c r="C6" s="13" t="s">
        <v>121</v>
      </c>
      <c r="D6" s="14">
        <v>88</v>
      </c>
      <c r="E6" s="14">
        <v>89</v>
      </c>
      <c r="F6" s="14">
        <v>95</v>
      </c>
      <c r="G6" s="15"/>
      <c r="H6" s="14"/>
      <c r="I6" s="14"/>
      <c r="J6" s="14"/>
      <c r="M6" s="11">
        <f>D6+E6+F6+G6+H6</f>
        <v>272</v>
      </c>
      <c r="N6">
        <f>M6*0.17</f>
        <v>46.24</v>
      </c>
      <c r="O6">
        <f>I6*0.15</f>
        <v>0</v>
      </c>
      <c r="P6">
        <f>ROUND(N6+O6,0)</f>
        <v>46</v>
      </c>
    </row>
    <row r="7" spans="1:16" x14ac:dyDescent="0.25">
      <c r="A7" s="12" t="s">
        <v>122</v>
      </c>
      <c r="B7" s="12">
        <v>5</v>
      </c>
      <c r="C7" s="13" t="s">
        <v>123</v>
      </c>
      <c r="D7" s="14">
        <v>89</v>
      </c>
      <c r="E7" s="14">
        <v>88</v>
      </c>
      <c r="F7" s="14">
        <v>98</v>
      </c>
      <c r="G7" s="15"/>
      <c r="H7" s="14"/>
      <c r="I7" s="14"/>
      <c r="J7" s="14"/>
      <c r="M7" s="11">
        <f>D7+E7+F7+G7+H7</f>
        <v>275</v>
      </c>
      <c r="N7">
        <f>M7*0.17</f>
        <v>46.75</v>
      </c>
      <c r="O7">
        <f>I7*0.15</f>
        <v>0</v>
      </c>
      <c r="P7">
        <f>ROUND(N7+O7,0)</f>
        <v>47</v>
      </c>
    </row>
    <row r="8" spans="1:16" x14ac:dyDescent="0.25">
      <c r="A8" s="12" t="s">
        <v>124</v>
      </c>
      <c r="B8" s="12">
        <v>6</v>
      </c>
      <c r="C8" s="13" t="s">
        <v>125</v>
      </c>
      <c r="D8" s="14">
        <v>88</v>
      </c>
      <c r="E8" s="14">
        <v>92</v>
      </c>
      <c r="F8" s="14">
        <v>98</v>
      </c>
      <c r="G8" s="15"/>
      <c r="H8" s="14"/>
      <c r="I8" s="14"/>
      <c r="J8" s="14"/>
      <c r="M8" s="11">
        <f>D8+E8+F8+G8+H8</f>
        <v>278</v>
      </c>
      <c r="N8">
        <f>M8*0.17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2" t="s">
        <v>126</v>
      </c>
      <c r="B9" s="12">
        <v>7</v>
      </c>
      <c r="C9" s="13" t="s">
        <v>127</v>
      </c>
      <c r="D9" s="14">
        <v>94</v>
      </c>
      <c r="E9" s="14">
        <v>94</v>
      </c>
      <c r="F9" s="14">
        <v>70</v>
      </c>
      <c r="G9" s="15"/>
      <c r="H9" s="14"/>
      <c r="I9" s="14"/>
      <c r="J9" s="14"/>
      <c r="M9" s="11">
        <f>D9+E9+F9+G9+H9</f>
        <v>258</v>
      </c>
      <c r="N9">
        <f>M9*0.17</f>
        <v>43.860000000000007</v>
      </c>
      <c r="O9">
        <f>I9*0.15</f>
        <v>0</v>
      </c>
      <c r="P9">
        <f>ROUND(N9+O9,0)</f>
        <v>44</v>
      </c>
    </row>
    <row r="10" spans="1:16" x14ac:dyDescent="0.25">
      <c r="A10" s="12" t="s">
        <v>128</v>
      </c>
      <c r="B10" s="12">
        <v>8</v>
      </c>
      <c r="C10" s="13" t="s">
        <v>129</v>
      </c>
      <c r="D10" s="14">
        <v>100</v>
      </c>
      <c r="E10" s="14">
        <v>89</v>
      </c>
      <c r="F10" s="14">
        <v>93</v>
      </c>
      <c r="G10" s="15"/>
      <c r="H10" s="14"/>
      <c r="I10" s="14"/>
      <c r="J10" s="14"/>
      <c r="M10" s="11">
        <f>D10+E10+F10+G10+H10</f>
        <v>282</v>
      </c>
      <c r="N10">
        <f>M10*0.17</f>
        <v>47.940000000000005</v>
      </c>
      <c r="O10">
        <f>I10*0.15</f>
        <v>0</v>
      </c>
      <c r="P10">
        <f>ROUND(N10+O10,0)</f>
        <v>48</v>
      </c>
    </row>
    <row r="11" spans="1:16" x14ac:dyDescent="0.25">
      <c r="A11" s="12" t="s">
        <v>130</v>
      </c>
      <c r="B11" s="12">
        <v>9</v>
      </c>
      <c r="C11" s="13" t="s">
        <v>131</v>
      </c>
      <c r="D11" s="14">
        <v>98</v>
      </c>
      <c r="E11" s="14">
        <v>96</v>
      </c>
      <c r="F11" s="14">
        <v>97</v>
      </c>
      <c r="G11" s="15"/>
      <c r="H11" s="14"/>
      <c r="I11" s="14"/>
      <c r="J11" s="14"/>
      <c r="M11" s="11">
        <f>D11+E11+F11+G11+H11</f>
        <v>291</v>
      </c>
      <c r="N11">
        <f>M11*0.17</f>
        <v>49.470000000000006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132</v>
      </c>
      <c r="B12" s="12">
        <v>10</v>
      </c>
      <c r="C12" s="13" t="s">
        <v>133</v>
      </c>
      <c r="D12" s="14">
        <v>82</v>
      </c>
      <c r="E12" s="14">
        <v>83</v>
      </c>
      <c r="F12" s="14">
        <v>89</v>
      </c>
      <c r="G12" s="15"/>
      <c r="H12" s="14"/>
      <c r="I12" s="14"/>
      <c r="J12" s="14"/>
      <c r="M12" s="11">
        <f>D12+E12+F12+G12+H12</f>
        <v>254</v>
      </c>
      <c r="N12">
        <f>M12*0.17</f>
        <v>43.18</v>
      </c>
      <c r="O12">
        <f>I12*0.15</f>
        <v>0</v>
      </c>
      <c r="P12">
        <f>ROUND(N12+O12,0)</f>
        <v>43</v>
      </c>
    </row>
    <row r="13" spans="1:16" x14ac:dyDescent="0.25">
      <c r="A13" s="12" t="s">
        <v>134</v>
      </c>
      <c r="B13" s="12">
        <v>11</v>
      </c>
      <c r="C13" s="13" t="s">
        <v>135</v>
      </c>
      <c r="D13" s="14">
        <v>92</v>
      </c>
      <c r="E13" s="14">
        <v>95</v>
      </c>
      <c r="F13" s="14">
        <v>83</v>
      </c>
      <c r="G13" s="15"/>
      <c r="H13" s="14"/>
      <c r="I13" s="14"/>
      <c r="J13" s="14"/>
      <c r="M13" s="11">
        <f>D13+E13+F13+G13+H13</f>
        <v>270</v>
      </c>
      <c r="N13">
        <f>M13*0.17</f>
        <v>45.900000000000006</v>
      </c>
      <c r="O13">
        <f>I13*0.15</f>
        <v>0</v>
      </c>
      <c r="P13">
        <f>ROUND(N13+O13,0)</f>
        <v>46</v>
      </c>
    </row>
    <row r="14" spans="1:16" x14ac:dyDescent="0.25">
      <c r="A14" s="12" t="s">
        <v>136</v>
      </c>
      <c r="B14" s="12">
        <v>12</v>
      </c>
      <c r="C14" s="13" t="s">
        <v>137</v>
      </c>
      <c r="D14" s="14">
        <v>93</v>
      </c>
      <c r="E14" s="14">
        <v>91</v>
      </c>
      <c r="F14" s="14">
        <v>82</v>
      </c>
      <c r="G14" s="15"/>
      <c r="H14" s="14"/>
      <c r="I14" s="14"/>
      <c r="J14" s="14"/>
      <c r="M14" s="11">
        <f>D14+E14+F14+G14+H14</f>
        <v>266</v>
      </c>
      <c r="N14">
        <f>M14*0.17</f>
        <v>45.220000000000006</v>
      </c>
      <c r="O14">
        <f>I14*0.15</f>
        <v>0</v>
      </c>
      <c r="P14">
        <f>ROUND(N14+O14,0)</f>
        <v>45</v>
      </c>
    </row>
    <row r="15" spans="1:16" x14ac:dyDescent="0.25">
      <c r="A15" s="12" t="s">
        <v>138</v>
      </c>
      <c r="B15" s="12">
        <v>13</v>
      </c>
      <c r="C15" s="13" t="s">
        <v>139</v>
      </c>
      <c r="D15" s="14">
        <v>96</v>
      </c>
      <c r="E15" s="14">
        <v>95</v>
      </c>
      <c r="F15" s="14">
        <v>96</v>
      </c>
      <c r="G15" s="15"/>
      <c r="H15" s="14"/>
      <c r="I15" s="14"/>
      <c r="J15" s="14"/>
      <c r="M15" s="11">
        <f>D15+E15+F15+G15+H15</f>
        <v>287</v>
      </c>
      <c r="N15">
        <f>M15*0.17</f>
        <v>48.790000000000006</v>
      </c>
      <c r="O15">
        <f>I15*0.15</f>
        <v>0</v>
      </c>
      <c r="P15">
        <f>ROUND(N15+O15,0)</f>
        <v>49</v>
      </c>
    </row>
    <row r="16" spans="1:16" x14ac:dyDescent="0.25">
      <c r="A16" s="12" t="s">
        <v>140</v>
      </c>
      <c r="B16" s="12">
        <v>14</v>
      </c>
      <c r="C16" s="13" t="s">
        <v>141</v>
      </c>
      <c r="D16" s="14">
        <v>98</v>
      </c>
      <c r="E16" s="14">
        <v>98</v>
      </c>
      <c r="F16" s="14">
        <v>97</v>
      </c>
      <c r="G16" s="15"/>
      <c r="H16" s="14"/>
      <c r="I16" s="14"/>
      <c r="J16" s="14"/>
      <c r="M16" s="11">
        <f>D16+E16+F16+G16+H16</f>
        <v>293</v>
      </c>
      <c r="N16">
        <f>M16*0.17</f>
        <v>49.81</v>
      </c>
      <c r="O16">
        <f>I16*0.15</f>
        <v>0</v>
      </c>
      <c r="P16">
        <f>ROUND(N16+O16,0)</f>
        <v>50</v>
      </c>
    </row>
    <row r="17" spans="1:16" x14ac:dyDescent="0.25">
      <c r="A17" s="12" t="s">
        <v>142</v>
      </c>
      <c r="B17" s="12">
        <v>15</v>
      </c>
      <c r="C17" s="13" t="s">
        <v>143</v>
      </c>
      <c r="D17" s="14">
        <v>90</v>
      </c>
      <c r="E17" s="14">
        <v>93</v>
      </c>
      <c r="F17" s="14">
        <v>94</v>
      </c>
      <c r="G17" s="15"/>
      <c r="H17" s="14"/>
      <c r="I17" s="14"/>
      <c r="J17" s="14"/>
      <c r="M17" s="11">
        <f>D17+E17+F17+G17+H17</f>
        <v>277</v>
      </c>
      <c r="N17">
        <f>M17*0.17</f>
        <v>47.09</v>
      </c>
      <c r="O17">
        <f>I17*0.15</f>
        <v>0</v>
      </c>
      <c r="P17">
        <f>ROUND(N17+O17,0)</f>
        <v>47</v>
      </c>
    </row>
    <row r="18" spans="1:16" x14ac:dyDescent="0.25">
      <c r="A18" s="12" t="s">
        <v>144</v>
      </c>
      <c r="B18" s="12">
        <v>16</v>
      </c>
      <c r="C18" s="13" t="s">
        <v>145</v>
      </c>
      <c r="D18" s="14">
        <v>98</v>
      </c>
      <c r="E18" s="14">
        <v>100</v>
      </c>
      <c r="F18" s="14">
        <v>100</v>
      </c>
      <c r="G18" s="15"/>
      <c r="H18" s="14"/>
      <c r="I18" s="14"/>
      <c r="J18" s="14"/>
      <c r="M18" s="11">
        <f>D18+E18+F18+G18+H18</f>
        <v>298</v>
      </c>
      <c r="N18">
        <f>M18*0.17</f>
        <v>50.660000000000004</v>
      </c>
      <c r="O18">
        <f>I18*0.15</f>
        <v>0</v>
      </c>
      <c r="P18">
        <f>ROUND(N18+O18,0)</f>
        <v>51</v>
      </c>
    </row>
    <row r="19" spans="1:16" x14ac:dyDescent="0.25">
      <c r="A19" s="12" t="s">
        <v>146</v>
      </c>
      <c r="B19" s="12">
        <v>17</v>
      </c>
      <c r="C19" s="13" t="s">
        <v>147</v>
      </c>
      <c r="D19" s="14">
        <v>88</v>
      </c>
      <c r="E19" s="14">
        <v>86</v>
      </c>
      <c r="F19" s="14">
        <v>88</v>
      </c>
      <c r="G19" s="15"/>
      <c r="H19" s="14"/>
      <c r="I19" s="14"/>
      <c r="J19" s="14"/>
      <c r="M19" s="11">
        <f>D19+E19+F19+G19+H19</f>
        <v>262</v>
      </c>
      <c r="N19">
        <f>M19*0.17</f>
        <v>44.540000000000006</v>
      </c>
      <c r="O19">
        <f>I19*0.15</f>
        <v>0</v>
      </c>
      <c r="P19">
        <f>ROUND(N19+O19,0)</f>
        <v>45</v>
      </c>
    </row>
    <row r="20" spans="1:16" x14ac:dyDescent="0.25">
      <c r="A20" s="12" t="s">
        <v>148</v>
      </c>
      <c r="B20" s="12">
        <v>18</v>
      </c>
      <c r="C20" s="13" t="s">
        <v>149</v>
      </c>
      <c r="D20" s="14">
        <v>87</v>
      </c>
      <c r="E20" s="14">
        <v>90</v>
      </c>
      <c r="F20" s="14">
        <v>91</v>
      </c>
      <c r="G20" s="15"/>
      <c r="H20" s="14"/>
      <c r="I20" s="14"/>
      <c r="J20" s="14"/>
      <c r="M20" s="11">
        <f>D20+E20+F20+G20+H20</f>
        <v>268</v>
      </c>
      <c r="N20">
        <f>M20*0.17</f>
        <v>45.56</v>
      </c>
      <c r="O20">
        <f>I20*0.15</f>
        <v>0</v>
      </c>
      <c r="P20">
        <f>ROUND(N20+O20,0)</f>
        <v>46</v>
      </c>
    </row>
    <row r="21" spans="1:16" x14ac:dyDescent="0.25">
      <c r="A21" s="12" t="s">
        <v>150</v>
      </c>
      <c r="B21" s="12">
        <v>19</v>
      </c>
      <c r="C21" s="13" t="s">
        <v>151</v>
      </c>
      <c r="D21" s="14">
        <v>96</v>
      </c>
      <c r="E21" s="14">
        <v>91</v>
      </c>
      <c r="F21" s="14">
        <v>72</v>
      </c>
      <c r="G21" s="15"/>
      <c r="H21" s="14"/>
      <c r="I21" s="14"/>
      <c r="J21" s="14"/>
      <c r="M21" s="11">
        <f>D21+E21+F21+G21+H21</f>
        <v>259</v>
      </c>
      <c r="N21">
        <f>M21*0.17</f>
        <v>44.03</v>
      </c>
      <c r="O21">
        <f>I21*0.15</f>
        <v>0</v>
      </c>
      <c r="P21">
        <f>ROUND(N21+O21,0)</f>
        <v>44</v>
      </c>
    </row>
    <row r="22" spans="1:16" x14ac:dyDescent="0.25">
      <c r="A22" s="12" t="s">
        <v>152</v>
      </c>
      <c r="B22" s="12">
        <v>20</v>
      </c>
      <c r="C22" s="13" t="s">
        <v>153</v>
      </c>
      <c r="D22" s="14">
        <v>100</v>
      </c>
      <c r="E22" s="14">
        <v>99</v>
      </c>
      <c r="F22" s="14">
        <v>100</v>
      </c>
      <c r="G22" s="15"/>
      <c r="H22" s="14"/>
      <c r="I22" s="14"/>
      <c r="J22" s="14"/>
      <c r="M22" s="11">
        <f>D22+E22+F22+G22+H22</f>
        <v>299</v>
      </c>
      <c r="N22">
        <f>M22*0.17</f>
        <v>50.830000000000005</v>
      </c>
      <c r="O22">
        <f>I22*0.15</f>
        <v>0</v>
      </c>
      <c r="P22">
        <f>ROUND(N22+O22,0)</f>
        <v>51</v>
      </c>
    </row>
    <row r="23" spans="1:16" x14ac:dyDescent="0.25">
      <c r="A23" s="12" t="s">
        <v>154</v>
      </c>
      <c r="B23" s="12">
        <v>21</v>
      </c>
      <c r="C23" s="13" t="s">
        <v>155</v>
      </c>
      <c r="D23" s="14">
        <v>97</v>
      </c>
      <c r="E23" s="14">
        <v>96</v>
      </c>
      <c r="F23" s="14">
        <v>100</v>
      </c>
      <c r="G23" s="15"/>
      <c r="H23" s="14"/>
      <c r="I23" s="14"/>
      <c r="J23" s="14"/>
      <c r="M23" s="11">
        <f>D23+E23+F23+G23+H23</f>
        <v>293</v>
      </c>
      <c r="N23">
        <f>M23*0.17</f>
        <v>49.81</v>
      </c>
      <c r="O23">
        <f>I23*0.15</f>
        <v>0</v>
      </c>
      <c r="P23">
        <f>ROUND(N23+O23,0)</f>
        <v>50</v>
      </c>
    </row>
    <row r="24" spans="1:16" x14ac:dyDescent="0.25">
      <c r="A24" s="12" t="s">
        <v>156</v>
      </c>
      <c r="B24" s="12">
        <v>22</v>
      </c>
      <c r="C24" s="13" t="s">
        <v>157</v>
      </c>
      <c r="D24" s="14">
        <v>90</v>
      </c>
      <c r="E24" s="14">
        <v>87</v>
      </c>
      <c r="F24" s="14">
        <v>84</v>
      </c>
      <c r="G24" s="15"/>
      <c r="H24" s="14"/>
      <c r="I24" s="14"/>
      <c r="J24" s="14"/>
      <c r="M24" s="11">
        <f>D24+E24+F24+G24+H24</f>
        <v>261</v>
      </c>
      <c r="N24">
        <f>M24*0.17</f>
        <v>44.370000000000005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158</v>
      </c>
      <c r="B25" s="12">
        <v>23</v>
      </c>
      <c r="C25" s="13" t="s">
        <v>159</v>
      </c>
      <c r="D25" s="14">
        <v>94</v>
      </c>
      <c r="E25" s="14">
        <v>84</v>
      </c>
      <c r="F25" s="14">
        <v>72</v>
      </c>
      <c r="G25" s="15"/>
      <c r="H25" s="14"/>
      <c r="I25" s="14"/>
      <c r="J25" s="14"/>
      <c r="M25" s="11">
        <f>D25+E25+F25+G25+H25</f>
        <v>250</v>
      </c>
      <c r="N25">
        <f>M25*0.17</f>
        <v>42.5</v>
      </c>
      <c r="O25">
        <f>I25*0.15</f>
        <v>0</v>
      </c>
      <c r="P25">
        <f>ROUND(N25+O25,0)</f>
        <v>43</v>
      </c>
    </row>
  </sheetData>
  <sheetProtection algorithmName="SHA-512" hashValue="9xazct0JohpGE0hEN/pVBUl8IdYlsCLXMoMa08hXPlEiHvdsEZafnIi+F/0nCCh/Z7rjnAWfPrbeAuRnEYWBZA==" saltValue="OqV/tqNoyhMUdsWrW0lnCg==" spinCount="100000" sheet="1" objects="1" scenarios="1"/>
  <dataValidations count="23">
    <dataValidation type="whole" allowBlank="1" showInputMessage="1" showErrorMessage="1" errorTitle="Valor fuera de rango" error="Ingrese un valor correcto" sqref="G3" xr:uid="{6F59F511-4AF1-4BA4-B67C-5A01522B7739}">
      <formula1>0</formula1>
      <formula2>100</formula2>
    </dataValidation>
    <dataValidation type="whole" allowBlank="1" showInputMessage="1" showErrorMessage="1" errorTitle="Valor fuera de rango" error="Ingrese un valor correcto" sqref="G4" xr:uid="{9526996F-1AB5-4C98-ADAC-36DBB6937BC4}">
      <formula1>0</formula1>
      <formula2>100</formula2>
    </dataValidation>
    <dataValidation type="whole" allowBlank="1" showInputMessage="1" showErrorMessage="1" errorTitle="Valor fuera de rango" error="Ingrese un valor correcto" sqref="G5" xr:uid="{32A1295B-2A22-4A5C-A8F8-761A52CECBBF}">
      <formula1>0</formula1>
      <formula2>100</formula2>
    </dataValidation>
    <dataValidation type="whole" allowBlank="1" showInputMessage="1" showErrorMessage="1" errorTitle="Valor fuera de rango" error="Ingrese un valor correcto" sqref="G6" xr:uid="{0841D7FB-EB58-41D8-AF49-6B8FE9543E9D}">
      <formula1>0</formula1>
      <formula2>100</formula2>
    </dataValidation>
    <dataValidation type="whole" allowBlank="1" showInputMessage="1" showErrorMessage="1" errorTitle="Valor fuera de rango" error="Ingrese un valor correcto" sqref="G7" xr:uid="{BCDD411A-68B8-4C91-BB43-8FDED2970879}">
      <formula1>0</formula1>
      <formula2>100</formula2>
    </dataValidation>
    <dataValidation type="whole" allowBlank="1" showInputMessage="1" showErrorMessage="1" errorTitle="Valor fuera de rango" error="Ingrese un valor correcto" sqref="G8" xr:uid="{B2807A5E-0D8A-43F8-8815-44A6001B7523}">
      <formula1>0</formula1>
      <formula2>100</formula2>
    </dataValidation>
    <dataValidation type="whole" allowBlank="1" showInputMessage="1" showErrorMessage="1" errorTitle="Valor fuera de rango" error="Ingrese un valor correcto" sqref="G9" xr:uid="{B85B7094-E217-4FE6-A80D-D5DFB21AE63C}">
      <formula1>0</formula1>
      <formula2>100</formula2>
    </dataValidation>
    <dataValidation type="whole" allowBlank="1" showInputMessage="1" showErrorMessage="1" errorTitle="Valor fuera de rango" error="Ingrese un valor correcto" sqref="G10" xr:uid="{004496B5-DB73-44AB-B043-A1DC63463A4D}">
      <formula1>0</formula1>
      <formula2>100</formula2>
    </dataValidation>
    <dataValidation type="whole" allowBlank="1" showInputMessage="1" showErrorMessage="1" errorTitle="Valor fuera de rango" error="Ingrese un valor correcto" sqref="G11" xr:uid="{11AA8AAD-BA16-4DCA-ABDA-9B3E501DFDE6}">
      <formula1>0</formula1>
      <formula2>100</formula2>
    </dataValidation>
    <dataValidation type="whole" allowBlank="1" showInputMessage="1" showErrorMessage="1" errorTitle="Valor fuera de rango" error="Ingrese un valor correcto" sqref="G12" xr:uid="{66BF9B64-F91F-4A03-98C0-980C7A8360D8}">
      <formula1>0</formula1>
      <formula2>100</formula2>
    </dataValidation>
    <dataValidation type="whole" allowBlank="1" showInputMessage="1" showErrorMessage="1" errorTitle="Valor fuera de rango" error="Ingrese un valor correcto" sqref="G13" xr:uid="{5ABEF138-9ED1-4A38-A53D-A3AEACC31C99}">
      <formula1>0</formula1>
      <formula2>100</formula2>
    </dataValidation>
    <dataValidation type="whole" allowBlank="1" showInputMessage="1" showErrorMessage="1" errorTitle="Valor fuera de rango" error="Ingrese un valor correcto" sqref="G14" xr:uid="{B14874DF-5ECF-4013-B92F-8C9D1F0CBEEA}">
      <formula1>0</formula1>
      <formula2>100</formula2>
    </dataValidation>
    <dataValidation type="whole" allowBlank="1" showInputMessage="1" showErrorMessage="1" errorTitle="Valor fuera de rango" error="Ingrese un valor correcto" sqref="G15" xr:uid="{4CFCC17C-3111-4E1B-B18C-D36BB79FFF22}">
      <formula1>0</formula1>
      <formula2>100</formula2>
    </dataValidation>
    <dataValidation type="whole" allowBlank="1" showInputMessage="1" showErrorMessage="1" errorTitle="Valor fuera de rango" error="Ingrese un valor correcto" sqref="G16" xr:uid="{FB91735A-7A28-44B5-A613-E4CCBF8921C5}">
      <formula1>0</formula1>
      <formula2>100</formula2>
    </dataValidation>
    <dataValidation type="whole" allowBlank="1" showInputMessage="1" showErrorMessage="1" errorTitle="Valor fuera de rango" error="Ingrese un valor correcto" sqref="G17" xr:uid="{B0D17FD9-894B-446A-93F3-B0CE501B653C}">
      <formula1>0</formula1>
      <formula2>100</formula2>
    </dataValidation>
    <dataValidation type="whole" allowBlank="1" showInputMessage="1" showErrorMessage="1" errorTitle="Valor fuera de rango" error="Ingrese un valor correcto" sqref="G18" xr:uid="{A2C24B2C-8F27-4971-AA87-EFE76D8756FA}">
      <formula1>0</formula1>
      <formula2>100</formula2>
    </dataValidation>
    <dataValidation type="whole" allowBlank="1" showInputMessage="1" showErrorMessage="1" errorTitle="Valor fuera de rango" error="Ingrese un valor correcto" sqref="G19" xr:uid="{01B70297-12AA-48C1-87DD-FAAA4433A445}">
      <formula1>0</formula1>
      <formula2>100</formula2>
    </dataValidation>
    <dataValidation type="whole" allowBlank="1" showInputMessage="1" showErrorMessage="1" errorTitle="Valor fuera de rango" error="Ingrese un valor correcto" sqref="G20" xr:uid="{CE48447A-C4F1-47DC-89D8-253E70541D76}">
      <formula1>0</formula1>
      <formula2>100</formula2>
    </dataValidation>
    <dataValidation type="whole" allowBlank="1" showInputMessage="1" showErrorMessage="1" errorTitle="Valor fuera de rango" error="Ingrese un valor correcto" sqref="G21" xr:uid="{B1376CB4-2231-44D2-9C9F-ACFA472FF160}">
      <formula1>0</formula1>
      <formula2>100</formula2>
    </dataValidation>
    <dataValidation type="whole" allowBlank="1" showInputMessage="1" showErrorMessage="1" errorTitle="Valor fuera de rango" error="Ingrese un valor correcto" sqref="G22" xr:uid="{86B5EA0F-D6A1-4E70-8333-BFCD38376A5C}">
      <formula1>0</formula1>
      <formula2>100</formula2>
    </dataValidation>
    <dataValidation type="whole" allowBlank="1" showInputMessage="1" showErrorMessage="1" errorTitle="Valor fuera de rango" error="Ingrese un valor correcto" sqref="G23" xr:uid="{68CD4A01-8653-48FE-B2EE-51AE46A69673}">
      <formula1>0</formula1>
      <formula2>100</formula2>
    </dataValidation>
    <dataValidation type="whole" allowBlank="1" showInputMessage="1" showErrorMessage="1" errorTitle="Valor fuera de rango" error="Ingrese un valor correcto" sqref="G24" xr:uid="{67A96FE5-B74B-47C2-BCB4-802E903C6160}">
      <formula1>0</formula1>
      <formula2>100</formula2>
    </dataValidation>
    <dataValidation type="whole" allowBlank="1" showInputMessage="1" showErrorMessage="1" errorTitle="Valor fuera de rango" error="Ingrese un valor correcto" sqref="G25" xr:uid="{036C19FA-9D06-4713-92B3-899E60FF512B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SOCIA026A</vt:lpstr>
      <vt:lpstr>SOCIA026B</vt:lpstr>
      <vt:lpstr>SOCIA026C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2026-07-29T14:57:59Z</dcterms:created>
  <dcterms:modified xsi:type="dcterms:W3CDTF">2026-07-29T14:58:09Z</dcterms:modified>
</cp:coreProperties>
</file>